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90" activeTab="0"/>
  </bookViews>
  <sheets>
    <sheet name="Дод5.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<sst xmlns="http://schemas.openxmlformats.org/spreadsheetml/2006/main" count="161" uniqueCount="131">
  <si>
    <t>0100000</t>
  </si>
  <si>
    <t>0110000</t>
  </si>
  <si>
    <t>0830</t>
  </si>
  <si>
    <t>8410</t>
  </si>
  <si>
    <t>Фінансова підтримка засобів масової інформації</t>
  </si>
  <si>
    <t>Загальний фонд</t>
  </si>
  <si>
    <t>Спеціальний фонд</t>
  </si>
  <si>
    <t>Усього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</si>
  <si>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</si>
  <si>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</si>
  <si>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</si>
  <si>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 / відповідального виконавця, найменування  згідно з Типовою програмною класифікацією видатків та кредитування місцевих бюджетів
</t>
  </si>
  <si>
    <t>Найменування  місцевої програми</t>
  </si>
  <si>
    <t>Дата та номер документа, яким затверджено місцеву програму</t>
  </si>
  <si>
    <t>усього</t>
  </si>
  <si>
    <t>у тому числі бюджету розвитку</t>
  </si>
  <si>
    <t>(код бюджету)</t>
  </si>
  <si>
    <t xml:space="preserve"> </t>
  </si>
  <si>
    <t>0118410</t>
  </si>
  <si>
    <r>
      <t xml:space="preserve">Дворічанська  селищна  рада </t>
    </r>
    <r>
      <rPr>
        <i/>
        <sz val="12"/>
        <rFont val="Times New Roman"/>
        <family val="1"/>
      </rPr>
      <t>(головний розпорядник)</t>
    </r>
  </si>
  <si>
    <r>
      <t xml:space="preserve">Дворічанська селищна рада </t>
    </r>
    <r>
      <rPr>
        <i/>
        <sz val="12"/>
        <rFont val="Times New Roman"/>
        <family val="1"/>
      </rPr>
      <t>(відповідальний виконавець)</t>
    </r>
  </si>
  <si>
    <t>Програма підтримки радіокомпанії Дворічанщини "Приоскілля" на 2021 рік</t>
  </si>
  <si>
    <t>до рішення селищної ради</t>
  </si>
  <si>
    <t>Перелік витрат бюджету Дворічанської селищної територіальної громади на реалізацію місцевих програм у 2021 році</t>
  </si>
  <si>
    <t xml:space="preserve">Дворічанський селищний голова </t>
  </si>
  <si>
    <t>Галина ТУРБАБА</t>
  </si>
  <si>
    <t xml:space="preserve">Рішення                         Дворічанської селищної ради  від  11 лютого 2021 року № 150-VІІІ (ІІ сесія) </t>
  </si>
  <si>
    <t>Програма організації та забезпечення військово-облікової роботи, призову громадян на військову службу, мобілізаційної підготовки, мобілізації людських та транспортних ресурсів на 2021-2023 роки</t>
  </si>
  <si>
    <t xml:space="preserve">Рішення                         Дворічанської селищної ради  від  11 лютого 2021 року № 146-VІІІ (ІІ сесія) </t>
  </si>
  <si>
    <t>0812010</t>
  </si>
  <si>
    <t>2010</t>
  </si>
  <si>
    <t>0731</t>
  </si>
  <si>
    <t>Багатопрофільна стаціонарна медична допомога населенню</t>
  </si>
  <si>
    <t>Програма фінансової та матеріально-технічної підтримки комунального некомерційного підпиємства " Дворічанська районна лікарня " на 2021 рік</t>
  </si>
  <si>
    <t>0812111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</si>
  <si>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</si>
  <si>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</si>
  <si>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</si>
  <si>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Програма розвитку сімейної медицини на 2021-2025 роки</t>
  </si>
  <si>
    <t xml:space="preserve">Рішення                         Дворічанської селищної ради  від  11 лютого 2021 року № 141-VІІІ (ІІ сесія) </t>
  </si>
  <si>
    <t>Програма забезпечення громадян,які страждають на рідкісні (орфанні) захворювання,лікарськими засобами та відповідними харчовими продуктами для спеціального дієтичного споживання на період до 2026 року</t>
  </si>
  <si>
    <t xml:space="preserve">Рішення                         Дворічанської селищної ради  від  11 лютого 2021 року № 144-VІІІ (ІІ сесія) </t>
  </si>
  <si>
    <t>1000000</t>
  </si>
  <si>
    <t>1010000</t>
  </si>
  <si>
    <t>1014082</t>
  </si>
  <si>
    <t>Інші заходи в галузі культури і мистецтва</t>
  </si>
  <si>
    <t>0829</t>
  </si>
  <si>
    <t>Програма розвитку культури,туризму та народних ремесел на території Дворічанської селищної ради на 2021-2023 роки.</t>
  </si>
  <si>
    <t>0813032</t>
  </si>
  <si>
    <t>3032</t>
  </si>
  <si>
    <t>1070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</si>
  <si>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</si>
  <si>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</si>
  <si>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</si>
  <si>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окремих категорій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</si>
  <si>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</si>
  <si>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</si>
  <si>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</si>
  <si>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0813242</t>
  </si>
  <si>
    <t>3242</t>
  </si>
  <si>
    <t>Інші заходи у сфері соціального захисту і соціального забезпечення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</si>
  <si>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</si>
  <si>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</si>
  <si>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</si>
  <si>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</si>
  <si>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Програма соціального захисту населення Дворічанської селищної ради 2021 рік </t>
  </si>
  <si>
    <t xml:space="preserve">Рішення                         Дворічанської селищної ради  від  11 лютого 2021 року № 140-VІІІ (ІІ сесія) </t>
  </si>
  <si>
    <t xml:space="preserve">Програма забезпечення централізованим підвезенням хворих, які потребують  проведення гемодіалізу, на період до 2023 року </t>
  </si>
  <si>
    <t xml:space="preserve">Рішення                         Дворічанської селищної ради  від  11 лютого 2021 року № 142-VІІІ (ІІ сесія) </t>
  </si>
  <si>
    <t>0490</t>
  </si>
  <si>
    <t xml:space="preserve">Програма стабілізації та соціально-економічного розвитку територій </t>
  </si>
  <si>
    <t>0180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</si>
  <si>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</si>
  <si>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0119800</t>
  </si>
  <si>
    <t>5061</t>
  </si>
  <si>
    <t>0810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</si>
  <si>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</si>
  <si>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 xml:space="preserve">Програма розвитку фізичної культури і спорту на території Дворічанської селищної ради на 2021-2025 роки </t>
  </si>
  <si>
    <t xml:space="preserve">Рішення                         Дворічанської селищної ради  від  11 лютого 2021 року № 149-VІІІ (ІІ сесія) </t>
  </si>
  <si>
    <t xml:space="preserve">Рішення                         Дворічанської селищної ради  від  11 лютого 2021 року № 148-VІІІ (ІІ сесія) </t>
  </si>
  <si>
    <t xml:space="preserve">Рішення                         Дворічанської селищної ради  від  11 лютого 2021 року № 145-VІІІ (ІІ сесія) </t>
  </si>
  <si>
    <t>0115061</t>
  </si>
  <si>
    <t>Програма забезпечення безоплатної правової допомоги населенню Дворічанської селищної ради на 2021-2025 роки</t>
  </si>
  <si>
    <t>Додаток 5</t>
  </si>
  <si>
    <t>грн.</t>
  </si>
  <si>
    <t xml:space="preserve">Рішення                         Дворічанської селищної ради  від  04 березня 2021 року № 230 -VІІІ (ІІІ сесія) </t>
  </si>
  <si>
    <t>Програма розвитку місцевого самоврядування в Дворічанській селищній раді на 2021-2025 роки</t>
  </si>
  <si>
    <t>Комплексна програма по охороні та захисту державного кордону України, територіальної цілісності України,протитдії терроризму,контрабанди,дотримання режиму державного кордону та прикордонного режиму,здійснення в установленому порядку  прикордонного контролю і пропуску через державний кордон України осіб,транспортних засобів та вантажів на території Дворічанської селищної рради Купянського району Харківської області на 2021-2022 роки</t>
  </si>
  <si>
    <t xml:space="preserve">Рішення                         Дворічанської селищної ради  від  11 лютого 2021 року № 147-VІІІ (ІІ сесія) </t>
  </si>
  <si>
    <t xml:space="preserve">Рішення                         Дворічанської селищної ради  від  04 березня 2021 року № 231 -VІІІ (ІІІ сесія) </t>
  </si>
  <si>
    <t xml:space="preserve">Програма  охорони навколишнього природного серидовища Дворічанської селищної ради на 2021 рік </t>
  </si>
  <si>
    <t>Інша діяльність у сфері екології та охорони природних ресурсів</t>
  </si>
  <si>
    <t>0118330</t>
  </si>
  <si>
    <t>0540</t>
  </si>
  <si>
    <t>0118311</t>
  </si>
  <si>
    <t>0511</t>
  </si>
  <si>
    <t>Охорона та раціональне використання природних ресурсів</t>
  </si>
  <si>
    <t>Рішення                         Дворічанської селищної ради  від 22 квітня   2021 року № 598 -VІІІ  (V сесія)</t>
  </si>
  <si>
    <t>Програми оздоровлення та відпочинку дітей Дворічанської селищної ради  на 2021-2025 роки</t>
  </si>
  <si>
    <t xml:space="preserve">рішенням   Дворічанської  селищної   ради  від  04 березня 2021 року № 233-VIIІ </t>
  </si>
  <si>
    <t>Рішення        Дворічанської  селищної   ради  від  04 березня 2021 року № 233-VIIІ (ІІІ сесія)</t>
  </si>
  <si>
    <t>0117680</t>
  </si>
  <si>
    <t>7680</t>
  </si>
  <si>
    <t xml:space="preserve">Членські внески до асоціацій органів місцевого самоврядування </t>
  </si>
  <si>
    <t>Програма розвитку місцевого самоврядування  в Дворічанському районі на 2021-2025 роки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</si>
  <si>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</si>
  <si>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</si>
  <si>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</si>
  <si>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</si>
  <si>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0600000</t>
  </si>
  <si>
    <t>0610000</t>
  </si>
  <si>
    <r>
      <t xml:space="preserve">Відділ освіти, молоді та спорту Дворічанської селищної ради </t>
    </r>
    <r>
      <rPr>
        <sz val="12"/>
        <color indexed="8"/>
        <rFont val="Times New Roman"/>
        <family val="1"/>
      </rPr>
      <t>(відповідальний виконавець)</t>
    </r>
  </si>
  <si>
    <t>0800000</t>
  </si>
  <si>
    <t>0810000</t>
  </si>
  <si>
    <r>
      <rPr>
        <b/>
        <sz val="12"/>
        <color indexed="8"/>
        <rFont val="Times New Roman"/>
        <family val="1"/>
      </rPr>
      <t>Відділ  культури  Дворічанської селищної ради</t>
    </r>
    <r>
      <rPr>
        <sz val="12"/>
        <color indexed="8"/>
        <rFont val="Times New Roman"/>
        <family val="1"/>
      </rPr>
      <t xml:space="preserve">  (відповідальний виконавець)</t>
    </r>
  </si>
  <si>
    <r>
      <t xml:space="preserve">Відділ  культури  Дворічанської селищної ради </t>
    </r>
    <r>
      <rPr>
        <sz val="12"/>
        <color indexed="8"/>
        <rFont val="Times New Roman"/>
        <family val="1"/>
      </rPr>
      <t>(головний розпорядник )</t>
    </r>
  </si>
  <si>
    <t>Комплексна програма по  захисту державного суверенітету,конституційного ладу, територіальної цілісності України,протитдії терроризму,корупціїї та організованій злочинній діяльності на території Дворічанської селищної ради Харківської  області на 2021-2024 роки</t>
  </si>
  <si>
    <t xml:space="preserve">Рішення                         Дворічанської селищної ради  від 04 березня 2021 року № 229-VІІІ (ІІІ сесія) </t>
  </si>
  <si>
    <r>
      <t>Відділ освіти, молоді та спорту Дворічанської селищної ради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(головний розпорядник)</t>
    </r>
  </si>
  <si>
    <t xml:space="preserve">Програма по забезпеченню пожежної і техногенної безпеки на території 
Дворічанської селищної ради  на 2021-2023 роки </t>
  </si>
  <si>
    <t xml:space="preserve">Програма покращення  якості надання послуг Дворічанським сектором Головного управліня Державної міграційної служби України  в Харківській області на 2021-2025 роки для забезпечення ефективної  взаємодії і співпраці з органами  місцевого самоврядування </t>
  </si>
  <si>
    <r>
      <t xml:space="preserve">Відділ  соціального захисту та охорони здоров'я  Дворічанської селищної ради                                                           </t>
    </r>
    <r>
      <rPr>
        <sz val="12"/>
        <color indexed="8"/>
        <rFont val="Times New Roman"/>
        <family val="1"/>
      </rPr>
      <t xml:space="preserve"> ( головний розпорядник )</t>
    </r>
  </si>
  <si>
    <r>
      <t xml:space="preserve">Відділ  соціального захисту та охорони здоров'я  Дворічанської селищної ради                                                                                        </t>
    </r>
    <r>
      <rPr>
        <sz val="12"/>
        <color indexed="8"/>
        <rFont val="Times New Roman"/>
        <family val="1"/>
      </rPr>
      <t>( відповідальний виконавець )</t>
    </r>
  </si>
  <si>
    <t xml:space="preserve">Рішення                         Дворічанської селищної ради  від 08 липня 2021 року № 1790-VІІІ (ІХ сесія) </t>
  </si>
  <si>
    <t>Програма фінансової підтримки комунальних підприємств Дворічанської селищної ради Купянського району Харківської області та здійснення внесків до їх статутного капіталу на 2021-2024 роки.</t>
  </si>
  <si>
    <t xml:space="preserve">Рішення                         Дворічанської селищної ради  від  24 вересня 2021 року №3072 -VІІІ (ХІ сесія) </t>
  </si>
  <si>
    <t xml:space="preserve">Рішення                         Дворічанської селищної ради  від 24 вересня 2021 року № 3071-VІІІ (ХІ сесія) </t>
  </si>
  <si>
    <t>Програма економічного і соціального розвитку Дворічанської селищної територіальної громади на 2021 рік</t>
  </si>
  <si>
    <t xml:space="preserve">Рішення                         Дворічанської селищної ради  від 22 квытня 2021 року № 594-VІІІ (Vсесія) </t>
  </si>
  <si>
    <t xml:space="preserve">від 23 грудня 2021 року № 5063 - VIІІ </t>
  </si>
  <si>
    <t>( ХІV сесія  VIІІ скликання)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</si>
</sst>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"/>
    <numFmt numFmtId="186" formatCode="_-* #,##0\ _₽_-;\-* #,##0\ _₽_-;_-* &quot;-&quot;??\ _₽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0.0000"/>
    <numFmt numFmtId="204" formatCode="0.000"/>
    <numFmt numFmtId="205" formatCode="0.000000"/>
    <numFmt numFmtId="206" formatCode="0.00000"/>
    <numFmt numFmtId="207" formatCode="#,##0\ &quot;грн.&quot;;\-#,##0\ &quot;грн.&quot;"/>
    <numFmt numFmtId="208" formatCode="#,##0\ &quot;грн.&quot;;[Red]\-#,##0\ &quot;грн.&quot;"/>
    <numFmt numFmtId="209" formatCode="#,##0.00\ &quot;грн.&quot;;\-#,##0.00\ &quot;грн.&quot;"/>
    <numFmt numFmtId="210" formatCode="#,##0.00\ &quot;грн.&quot;;[Red]\-#,##0.00\ &quot;грн.&quot;"/>
    <numFmt numFmtId="211" formatCode="_-* #,##0\ &quot;грн.&quot;_-;\-* #,##0\ &quot;грн.&quot;_-;_-* &quot;-&quot;\ &quot;грн.&quot;_-;_-@_-"/>
    <numFmt numFmtId="212" formatCode="_-* #,##0\ _г_р_н_._-;\-* #,##0\ _г_р_н_._-;_-* &quot;-&quot;\ _г_р_н_._-;_-@_-"/>
    <numFmt numFmtId="213" formatCode="_-* #,##0.00\ &quot;грн.&quot;_-;\-* #,##0.00\ &quot;грн.&quot;_-;_-* &quot;-&quot;??\ &quot;грн.&quot;_-;_-@_-"/>
    <numFmt numFmtId="214" formatCode="_-* #,##0.00\ _г_р_н_._-;\-* #,##0.00\ _г_р_н_._-;_-* &quot;-&quot;??\ _г_р_н_._-;_-@_-"/>
    <numFmt numFmtId="215" formatCode="#,##0&quot;грн.&quot;;\-#,##0&quot;грн.&quot;"/>
    <numFmt numFmtId="216" formatCode="#,##0&quot;грн.&quot;;[Red]\-#,##0&quot;грн.&quot;"/>
    <numFmt numFmtId="217" formatCode="#,##0.00&quot;грн.&quot;;\-#,##0.00&quot;грн.&quot;"/>
    <numFmt numFmtId="218" formatCode="#,##0.00&quot;грн.&quot;;[Red]\-#,##0.00&quot;грн.&quot;"/>
    <numFmt numFmtId="219" formatCode="_-* #,##0&quot;грн.&quot;_-;\-* #,##0&quot;грн.&quot;_-;_-* &quot;-&quot;&quot;грн.&quot;_-;_-@_-"/>
    <numFmt numFmtId="220" formatCode="_-* #,##0_г_р_н_._-;\-* #,##0_г_р_н_._-;_-* &quot;-&quot;_г_р_н_._-;_-@_-"/>
    <numFmt numFmtId="221" formatCode="_-* #,##0.00&quot;грн.&quot;_-;\-* #,##0.00&quot;грн.&quot;_-;_-* &quot;-&quot;??&quot;грн.&quot;_-;_-@_-"/>
    <numFmt numFmtId="222" formatCode="_-* #,##0.00_г_р_н_._-;\-* #,##0.00_г_р_н_._-;_-* &quot;-&quot;??_г_р_н_._-;_-@_-"/>
    <numFmt numFmtId="223" formatCode="000000"/>
    <numFmt numFmtId="224" formatCode="0;[Red]0"/>
  </numFmts>
  <fonts count="46">
    <font>
      <sz val="10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7.5"/>
      <color indexed="12"/>
      <name val="Arial Cyr"/>
      <family val="0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6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sz val="10"/>
      <name val="Helv"/>
      <family val="0"/>
    </font>
    <font>
      <b/>
      <i/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6" fillId="0" borderId="0">
      <alignment/>
      <protection/>
    </xf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1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6" fillId="0" borderId="0">
      <alignment/>
      <protection/>
    </xf>
    <xf numFmtId="0" fontId="2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 vertical="top"/>
      <protection/>
    </xf>
    <xf numFmtId="0" fontId="27" fillId="0" borderId="6" applyNumberFormat="0" applyFill="0" applyAlignment="0" applyProtection="0"/>
    <xf numFmtId="0" fontId="20" fillId="0" borderId="7" applyNumberFormat="0" applyFill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4" fillId="15" borderId="1" applyNumberFormat="0" applyAlignment="0" applyProtection="0"/>
    <xf numFmtId="0" fontId="16" fillId="0" borderId="0">
      <alignment/>
      <protection/>
    </xf>
    <xf numFmtId="0" fontId="24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4" borderId="9" applyNumberFormat="0" applyFont="0" applyAlignment="0" applyProtection="0"/>
    <xf numFmtId="0" fontId="3" fillId="4" borderId="9" applyNumberFormat="0" applyFont="0" applyAlignment="0" applyProtection="0"/>
    <xf numFmtId="9" fontId="0" fillId="0" borderId="0" applyFont="0" applyFill="0" applyBorder="0" applyAlignment="0" applyProtection="0"/>
    <xf numFmtId="0" fontId="13" fillId="15" borderId="2" applyNumberFormat="0" applyAlignment="0" applyProtection="0"/>
    <xf numFmtId="0" fontId="27" fillId="0" borderId="6" applyNumberFormat="0" applyFill="0" applyAlignment="0" applyProtection="0"/>
    <xf numFmtId="0" fontId="23" fillId="7" borderId="0" applyNumberFormat="0" applyBorder="0" applyAlignment="0" applyProtection="0"/>
    <xf numFmtId="0" fontId="30" fillId="0" borderId="0">
      <alignment/>
      <protection/>
    </xf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7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 vertical="top"/>
      <protection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2" fontId="40" fillId="0" borderId="11" xfId="0" applyNumberFormat="1" applyFont="1" applyFill="1" applyBorder="1" applyAlignment="1" quotePrefix="1">
      <alignment vertical="center" wrapText="1"/>
    </xf>
    <xf numFmtId="0" fontId="40" fillId="0" borderId="11" xfId="0" applyFont="1" applyFill="1" applyBorder="1" applyAlignment="1" quotePrefix="1">
      <alignment horizontal="center" vertical="center" wrapText="1"/>
    </xf>
    <xf numFmtId="2" fontId="40" fillId="0" borderId="11" xfId="0" applyNumberFormat="1" applyFont="1" applyFill="1" applyBorder="1" applyAlignment="1" quotePrefix="1">
      <alignment horizontal="center" vertical="center" wrapText="1"/>
    </xf>
    <xf numFmtId="0" fontId="41" fillId="0" borderId="11" xfId="0" applyFont="1" applyBorder="1" applyAlignment="1" quotePrefix="1">
      <alignment horizontal="center" vertical="center" wrapText="1"/>
    </xf>
    <xf numFmtId="2" fontId="41" fillId="0" borderId="11" xfId="0" applyNumberFormat="1" applyFont="1" applyBorder="1" applyAlignment="1" quotePrefix="1">
      <alignment horizontal="center" vertical="center" wrapText="1"/>
    </xf>
    <xf numFmtId="0" fontId="42" fillId="0" borderId="11" xfId="0" applyNumberFormat="1" applyFont="1" applyBorder="1" applyAlignment="1">
      <alignment horizontal="justify"/>
    </xf>
    <xf numFmtId="2" fontId="40" fillId="0" borderId="11" xfId="0" applyNumberFormat="1" applyFont="1" applyBorder="1" applyAlignment="1" quotePrefix="1">
      <alignment vertical="center" wrapText="1"/>
    </xf>
    <xf numFmtId="0" fontId="31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3" fontId="32" fillId="0" borderId="11" xfId="0" applyNumberFormat="1" applyFont="1" applyFill="1" applyBorder="1" applyAlignment="1" applyProtection="1">
      <alignment horizontal="center" vertical="center" wrapText="1"/>
      <protection/>
    </xf>
    <xf numFmtId="0" fontId="40" fillId="0" borderId="11" xfId="0" applyFont="1" applyBorder="1" applyAlignment="1" quotePrefix="1">
      <alignment horizontal="center" vertical="center" wrapText="1"/>
    </xf>
    <xf numFmtId="2" fontId="40" fillId="0" borderId="11" xfId="0" applyNumberFormat="1" applyFont="1" applyBorder="1" applyAlignment="1" quotePrefix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2" fontId="41" fillId="0" borderId="11" xfId="0" applyNumberFormat="1" applyFont="1" applyBorder="1" applyAlignment="1">
      <alignment horizontal="center" vertical="center" wrapText="1"/>
    </xf>
    <xf numFmtId="2" fontId="41" fillId="0" borderId="11" xfId="0" applyNumberFormat="1" applyFont="1" applyFill="1" applyBorder="1" applyAlignment="1" quotePrefix="1">
      <alignment horizontal="left" vertical="center" wrapText="1"/>
    </xf>
    <xf numFmtId="2" fontId="40" fillId="0" borderId="11" xfId="0" applyNumberFormat="1" applyFont="1" applyFill="1" applyBorder="1" applyAlignment="1" quotePrefix="1">
      <alignment horizontal="left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justify" vertical="top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4" fontId="41" fillId="0" borderId="11" xfId="0" applyNumberFormat="1" applyFont="1" applyFill="1" applyBorder="1" applyAlignment="1">
      <alignment vertical="center" wrapText="1"/>
    </xf>
    <xf numFmtId="0" fontId="43" fillId="0" borderId="11" xfId="0" applyFont="1" applyFill="1" applyBorder="1" applyAlignment="1" quotePrefix="1">
      <alignment horizontal="center" vertical="center" wrapText="1"/>
    </xf>
    <xf numFmtId="2" fontId="43" fillId="0" borderId="11" xfId="0" applyNumberFormat="1" applyFont="1" applyFill="1" applyBorder="1" applyAlignment="1" quotePrefix="1">
      <alignment horizontal="center" vertical="center" wrapText="1"/>
    </xf>
    <xf numFmtId="0" fontId="2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vertical="center" wrapText="1"/>
    </xf>
    <xf numFmtId="0" fontId="44" fillId="0" borderId="0" xfId="0" applyNumberFormat="1" applyFont="1" applyFill="1" applyAlignment="1" applyProtection="1">
      <alignment/>
      <protection/>
    </xf>
    <xf numFmtId="0" fontId="40" fillId="0" borderId="11" xfId="0" applyFont="1" applyFill="1" applyBorder="1" applyAlignment="1">
      <alignment vertical="center" wrapText="1"/>
    </xf>
    <xf numFmtId="0" fontId="2" fillId="18" borderId="11" xfId="0" applyFont="1" applyFill="1" applyBorder="1" applyAlignment="1">
      <alignment horizontal="justify" vertical="center" wrapText="1"/>
    </xf>
    <xf numFmtId="0" fontId="34" fillId="0" borderId="0" xfId="0" applyFont="1" applyAlignment="1">
      <alignment/>
    </xf>
    <xf numFmtId="0" fontId="34" fillId="0" borderId="0" xfId="0" applyFont="1" applyAlignment="1">
      <alignment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top"/>
    </xf>
    <xf numFmtId="2" fontId="41" fillId="0" borderId="11" xfId="0" applyNumberFormat="1" applyFont="1" applyFill="1" applyBorder="1" applyAlignment="1" quotePrefix="1">
      <alignment vertical="center" wrapText="1"/>
    </xf>
    <xf numFmtId="0" fontId="3" fillId="0" borderId="11" xfId="0" applyFont="1" applyBorder="1" applyAlignment="1">
      <alignment horizontal="justify" vertical="top"/>
    </xf>
    <xf numFmtId="2" fontId="40" fillId="0" borderId="11" xfId="0" applyNumberFormat="1" applyFont="1" applyBorder="1" applyAlignment="1" quotePrefix="1">
      <alignment vertical="top" wrapText="1"/>
    </xf>
    <xf numFmtId="0" fontId="7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18" borderId="11" xfId="0" applyFont="1" applyFill="1" applyBorder="1" applyAlignment="1">
      <alignment horizontal="right" vertical="center" wrapText="1"/>
    </xf>
    <xf numFmtId="0" fontId="7" fillId="18" borderId="11" xfId="0" applyFont="1" applyFill="1" applyBorder="1" applyAlignment="1">
      <alignment horizontal="right" vertical="center" wrapText="1"/>
    </xf>
    <xf numFmtId="0" fontId="34" fillId="0" borderId="11" xfId="0" applyFont="1" applyBorder="1" applyAlignment="1">
      <alignment wrapText="1"/>
    </xf>
    <xf numFmtId="0" fontId="45" fillId="0" borderId="11" xfId="0" applyNumberFormat="1" applyFont="1" applyBorder="1" applyAlignment="1">
      <alignment horizontal="justify"/>
    </xf>
    <xf numFmtId="0" fontId="34" fillId="0" borderId="0" xfId="0" applyFont="1" applyAlignment="1">
      <alignment horizontal="left"/>
    </xf>
    <xf numFmtId="0" fontId="32" fillId="0" borderId="10" xfId="0" applyNumberFormat="1" applyFont="1" applyFill="1" applyBorder="1" applyAlignment="1" applyProtection="1">
      <alignment horizontal="left"/>
      <protection/>
    </xf>
    <xf numFmtId="0" fontId="33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Alignment="1" applyProtection="1">
      <alignment horizontal="left" vertical="top"/>
      <protection/>
    </xf>
    <xf numFmtId="0" fontId="4" fillId="0" borderId="0" xfId="0" applyFont="1" applyAlignment="1">
      <alignment horizontal="center"/>
    </xf>
    <xf numFmtId="0" fontId="7" fillId="15" borderId="11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left"/>
    </xf>
    <xf numFmtId="0" fontId="34" fillId="0" borderId="0" xfId="0" applyFont="1" applyAlignment="1">
      <alignment horizontal="left"/>
    </xf>
    <xf numFmtId="0" fontId="9" fillId="0" borderId="11" xfId="0" applyFont="1" applyBorder="1" applyAlignment="1">
      <alignment horizontal="center" vertical="center" wrapText="1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Тысячи [0]_Розподіл (2)" xfId="120"/>
    <cellStyle name="Тысячи_Розподіл (2)" xfId="121"/>
    <cellStyle name="Comma" xfId="122"/>
    <cellStyle name="Comma [0]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="60" zoomScaleNormal="60" zoomScalePageLayoutView="0" workbookViewId="0" topLeftCell="B43">
      <selection activeCell="G37" sqref="G37"/>
    </sheetView>
  </sheetViews>
  <sheetFormatPr defaultColWidth="7.8515625" defaultRowHeight="12.75"/>
  <cols>
    <col min="1" max="1" width="3.28125" style="4" hidden="1" customWidth="1"/>
    <col min="2" max="2" width="17.421875" style="5" customWidth="1"/>
    <col min="3" max="3" width="11.421875" style="5" customWidth="1"/>
    <col min="4" max="4" width="10.8515625" style="5" customWidth="1"/>
    <col min="5" max="5" width="44.28125" style="4" customWidth="1"/>
    <col min="6" max="6" width="47.00390625" style="4" customWidth="1"/>
    <col min="7" max="7" width="26.00390625" style="4" customWidth="1"/>
    <col min="8" max="8" width="16.00390625" style="4" customWidth="1"/>
    <col min="9" max="9" width="17.57421875" style="4" customWidth="1"/>
    <col min="10" max="10" width="13.57421875" style="4" customWidth="1"/>
    <col min="11" max="11" width="16.7109375" style="4" customWidth="1"/>
    <col min="12" max="16384" width="7.8515625" style="6" customWidth="1"/>
  </cols>
  <sheetData>
    <row r="1" spans="1:11" s="3" customFormat="1" ht="13.5" customHeight="1">
      <c r="A1" s="2"/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3" customFormat="1" ht="24.75" customHeight="1">
      <c r="A2" s="2"/>
      <c r="B2" s="10"/>
      <c r="C2" s="10"/>
      <c r="D2" s="10"/>
      <c r="E2" s="10"/>
      <c r="F2" s="10"/>
      <c r="G2" s="10"/>
      <c r="H2" s="10"/>
      <c r="I2" s="72" t="s">
        <v>83</v>
      </c>
      <c r="J2" s="72"/>
      <c r="K2" s="72"/>
    </row>
    <row r="3" spans="1:11" s="3" customFormat="1" ht="19.5" customHeight="1">
      <c r="A3" s="2"/>
      <c r="B3" s="10"/>
      <c r="C3" s="10"/>
      <c r="D3" s="10"/>
      <c r="E3" s="10"/>
      <c r="F3" s="10"/>
      <c r="G3" s="10"/>
      <c r="H3" s="10"/>
      <c r="I3" s="73" t="s">
        <v>22</v>
      </c>
      <c r="J3" s="73"/>
      <c r="K3" s="73"/>
    </row>
    <row r="4" spans="1:11" s="3" customFormat="1" ht="21" customHeight="1">
      <c r="A4" s="2"/>
      <c r="B4" s="10"/>
      <c r="C4" s="10"/>
      <c r="D4" s="10"/>
      <c r="E4" s="10"/>
      <c r="F4" s="10"/>
      <c r="G4" s="10"/>
      <c r="H4" s="10"/>
      <c r="I4" s="73" t="s">
        <v>129</v>
      </c>
      <c r="J4" s="73"/>
      <c r="K4" s="73"/>
    </row>
    <row r="5" spans="1:11" s="3" customFormat="1" ht="23.25" customHeight="1">
      <c r="A5" s="2"/>
      <c r="B5" s="10"/>
      <c r="C5" s="10"/>
      <c r="D5" s="10"/>
      <c r="E5" s="10"/>
      <c r="F5" s="10"/>
      <c r="G5" s="10"/>
      <c r="H5" s="10"/>
      <c r="I5" s="73" t="s">
        <v>130</v>
      </c>
      <c r="J5" s="73"/>
      <c r="K5" s="73"/>
    </row>
    <row r="6" spans="1:11" s="3" customFormat="1" ht="13.5" customHeight="1">
      <c r="A6" s="2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3" customFormat="1" ht="27" customHeight="1">
      <c r="A7" s="2"/>
      <c r="B7" s="69" t="s">
        <v>23</v>
      </c>
      <c r="C7" s="69"/>
      <c r="D7" s="69"/>
      <c r="E7" s="69"/>
      <c r="F7" s="69"/>
      <c r="G7" s="69"/>
      <c r="H7" s="69"/>
      <c r="I7" s="69"/>
      <c r="J7" s="69"/>
      <c r="K7" s="69"/>
    </row>
    <row r="8" spans="1:11" s="3" customFormat="1" ht="27" customHeight="1">
      <c r="A8" s="2"/>
      <c r="B8" s="66">
        <v>20536000000</v>
      </c>
      <c r="C8" s="66"/>
      <c r="D8" s="21"/>
      <c r="E8" s="21"/>
      <c r="F8" s="21"/>
      <c r="G8" s="21"/>
      <c r="H8" s="21"/>
      <c r="I8" s="21"/>
      <c r="J8" s="21"/>
      <c r="K8" s="21"/>
    </row>
    <row r="9" spans="2:11" ht="32.25" customHeight="1">
      <c r="B9" s="67" t="s">
        <v>16</v>
      </c>
      <c r="C9" s="67"/>
      <c r="D9" s="7"/>
      <c r="E9" s="8"/>
      <c r="F9" s="12"/>
      <c r="G9" s="12"/>
      <c r="H9" s="12"/>
      <c r="I9" s="12"/>
      <c r="J9" s="12"/>
      <c r="K9" s="12" t="s">
        <v>84</v>
      </c>
    </row>
    <row r="10" spans="1:11" ht="77.25" customHeight="1">
      <c r="A10" s="9"/>
      <c r="B10" s="70" t="s">
        <v>8</v>
      </c>
      <c r="C10" s="70" t="s">
        <v>9</v>
      </c>
      <c r="D10" s="70" t="s">
        <v>10</v>
      </c>
      <c r="E10" s="70" t="s">
        <v>11</v>
      </c>
      <c r="F10" s="70" t="s">
        <v>12</v>
      </c>
      <c r="G10" s="70" t="s">
        <v>13</v>
      </c>
      <c r="H10" s="70" t="s">
        <v>7</v>
      </c>
      <c r="I10" s="70" t="s">
        <v>5</v>
      </c>
      <c r="J10" s="74" t="s">
        <v>6</v>
      </c>
      <c r="K10" s="74"/>
    </row>
    <row r="11" spans="1:11" ht="125.25" customHeight="1">
      <c r="A11" s="9"/>
      <c r="B11" s="70"/>
      <c r="C11" s="70"/>
      <c r="D11" s="70"/>
      <c r="E11" s="70"/>
      <c r="F11" s="70"/>
      <c r="G11" s="70"/>
      <c r="H11" s="70"/>
      <c r="I11" s="70"/>
      <c r="J11" s="13" t="s">
        <v>14</v>
      </c>
      <c r="K11" s="13" t="s">
        <v>15</v>
      </c>
    </row>
    <row r="12" spans="1:11" ht="42" customHeight="1">
      <c r="A12" s="9"/>
      <c r="B12" s="22" t="s">
        <v>0</v>
      </c>
      <c r="C12" s="23"/>
      <c r="D12" s="23"/>
      <c r="E12" s="24" t="s">
        <v>19</v>
      </c>
      <c r="F12" s="13"/>
      <c r="G12" s="13"/>
      <c r="H12" s="58">
        <f>H13</f>
        <v>2420746</v>
      </c>
      <c r="I12" s="58">
        <f>I13</f>
        <v>1883376</v>
      </c>
      <c r="J12" s="58">
        <f>J13</f>
        <v>537370</v>
      </c>
      <c r="K12" s="58">
        <f>K13</f>
        <v>281070</v>
      </c>
    </row>
    <row r="13" spans="1:11" ht="43.5" customHeight="1">
      <c r="A13" s="9"/>
      <c r="B13" s="22" t="s">
        <v>1</v>
      </c>
      <c r="C13" s="23"/>
      <c r="D13" s="23"/>
      <c r="E13" s="24" t="s">
        <v>20</v>
      </c>
      <c r="F13" s="13"/>
      <c r="G13" s="13"/>
      <c r="H13" s="58">
        <f>SUM(H14:H27)</f>
        <v>2420746</v>
      </c>
      <c r="I13" s="58">
        <f>SUM(I14:I27)</f>
        <v>1883376</v>
      </c>
      <c r="J13" s="58">
        <f>SUM(J14:J27)</f>
        <v>537370</v>
      </c>
      <c r="K13" s="58">
        <f>SUM(K14:K27)</f>
        <v>281070</v>
      </c>
    </row>
    <row r="14" spans="1:11" ht="81.75" customHeight="1">
      <c r="A14" s="9"/>
      <c r="B14" s="43" t="s">
        <v>81</v>
      </c>
      <c r="C14" s="43" t="s">
        <v>74</v>
      </c>
      <c r="D14" s="44" t="s">
        <v>75</v>
      </c>
      <c r="E14" s="14" t="s">
        <v>76</v>
      </c>
      <c r="F14" s="29" t="s">
        <v>77</v>
      </c>
      <c r="G14" s="26" t="s">
        <v>78</v>
      </c>
      <c r="H14" s="59">
        <v>732000</v>
      </c>
      <c r="I14" s="60">
        <v>732000</v>
      </c>
      <c r="J14" s="58"/>
      <c r="K14" s="58"/>
    </row>
    <row r="15" spans="1:11" ht="88.5" customHeight="1">
      <c r="A15" s="9"/>
      <c r="B15" s="40">
        <v>117370</v>
      </c>
      <c r="C15" s="40">
        <v>7370</v>
      </c>
      <c r="D15" s="40" t="s">
        <v>69</v>
      </c>
      <c r="E15" s="41" t="s">
        <v>70</v>
      </c>
      <c r="F15" s="35" t="s">
        <v>82</v>
      </c>
      <c r="G15" s="26" t="s">
        <v>85</v>
      </c>
      <c r="H15" s="59">
        <f>I15+J15</f>
        <v>199600</v>
      </c>
      <c r="I15" s="60">
        <v>199600</v>
      </c>
      <c r="J15" s="58"/>
      <c r="K15" s="58"/>
    </row>
    <row r="16" spans="1:11" ht="86.25" customHeight="1">
      <c r="A16" s="9"/>
      <c r="B16" s="40">
        <v>117370</v>
      </c>
      <c r="C16" s="40">
        <v>7370</v>
      </c>
      <c r="D16" s="40" t="s">
        <v>69</v>
      </c>
      <c r="E16" s="41" t="s">
        <v>70</v>
      </c>
      <c r="F16" s="25" t="s">
        <v>86</v>
      </c>
      <c r="G16" s="26" t="s">
        <v>89</v>
      </c>
      <c r="H16" s="59">
        <f>I16+J16</f>
        <v>158700</v>
      </c>
      <c r="I16" s="60">
        <v>158700</v>
      </c>
      <c r="J16" s="58"/>
      <c r="K16" s="58"/>
    </row>
    <row r="17" spans="1:11" ht="86.25" customHeight="1">
      <c r="A17" s="9"/>
      <c r="B17" s="40">
        <v>117370</v>
      </c>
      <c r="C17" s="40">
        <v>7370</v>
      </c>
      <c r="D17" s="40" t="s">
        <v>69</v>
      </c>
      <c r="E17" s="41" t="s">
        <v>70</v>
      </c>
      <c r="F17" s="46" t="s">
        <v>124</v>
      </c>
      <c r="G17" s="26" t="s">
        <v>125</v>
      </c>
      <c r="H17" s="59">
        <f>I17+J17</f>
        <v>201260</v>
      </c>
      <c r="I17" s="60">
        <v>40190</v>
      </c>
      <c r="J17" s="60">
        <v>161070</v>
      </c>
      <c r="K17" s="60">
        <v>161070</v>
      </c>
    </row>
    <row r="18" spans="1:11" ht="86.25" customHeight="1">
      <c r="A18" s="9"/>
      <c r="B18" s="52" t="s">
        <v>101</v>
      </c>
      <c r="C18" s="52" t="s">
        <v>102</v>
      </c>
      <c r="D18" s="52" t="s">
        <v>69</v>
      </c>
      <c r="E18" s="53" t="s">
        <v>103</v>
      </c>
      <c r="F18" s="54" t="s">
        <v>104</v>
      </c>
      <c r="G18" s="26" t="s">
        <v>89</v>
      </c>
      <c r="H18" s="59">
        <v>33483</v>
      </c>
      <c r="I18" s="60">
        <v>33483</v>
      </c>
      <c r="J18" s="58"/>
      <c r="K18" s="58"/>
    </row>
    <row r="19" spans="1:11" ht="78" customHeight="1">
      <c r="A19" s="50" t="s">
        <v>99</v>
      </c>
      <c r="B19" s="15" t="s">
        <v>18</v>
      </c>
      <c r="C19" s="15" t="s">
        <v>3</v>
      </c>
      <c r="D19" s="16" t="s">
        <v>2</v>
      </c>
      <c r="E19" s="14" t="s">
        <v>4</v>
      </c>
      <c r="F19" s="25" t="s">
        <v>21</v>
      </c>
      <c r="G19" s="26" t="s">
        <v>26</v>
      </c>
      <c r="H19" s="59">
        <f aca="true" t="shared" si="0" ref="H19:H46">I19+J19</f>
        <v>103000</v>
      </c>
      <c r="I19" s="60">
        <v>103000</v>
      </c>
      <c r="J19" s="58"/>
      <c r="K19" s="58"/>
    </row>
    <row r="20" spans="1:11" ht="78" customHeight="1">
      <c r="A20" s="9"/>
      <c r="B20" s="15" t="s">
        <v>94</v>
      </c>
      <c r="C20" s="15">
        <v>8311</v>
      </c>
      <c r="D20" s="16" t="s">
        <v>95</v>
      </c>
      <c r="E20" s="48" t="s">
        <v>96</v>
      </c>
      <c r="F20" s="49" t="s">
        <v>90</v>
      </c>
      <c r="G20" s="26" t="s">
        <v>97</v>
      </c>
      <c r="H20" s="59">
        <f t="shared" si="0"/>
        <v>32400</v>
      </c>
      <c r="I20" s="60"/>
      <c r="J20" s="61">
        <v>32400</v>
      </c>
      <c r="K20" s="58"/>
    </row>
    <row r="21" spans="1:11" ht="78" customHeight="1">
      <c r="A21" s="9"/>
      <c r="B21" s="15" t="s">
        <v>92</v>
      </c>
      <c r="C21" s="15">
        <v>8330</v>
      </c>
      <c r="D21" s="16" t="s">
        <v>93</v>
      </c>
      <c r="E21" s="48" t="s">
        <v>91</v>
      </c>
      <c r="F21" s="49" t="s">
        <v>90</v>
      </c>
      <c r="G21" s="26" t="s">
        <v>97</v>
      </c>
      <c r="H21" s="59">
        <f t="shared" si="0"/>
        <v>223900</v>
      </c>
      <c r="I21" s="60"/>
      <c r="J21" s="61">
        <v>223900</v>
      </c>
      <c r="K21" s="58"/>
    </row>
    <row r="22" spans="1:11" ht="108.75" customHeight="1">
      <c r="A22" s="9"/>
      <c r="B22" s="27" t="s">
        <v>73</v>
      </c>
      <c r="C22" s="27">
        <v>9800</v>
      </c>
      <c r="D22" s="28" t="s">
        <v>71</v>
      </c>
      <c r="E22" s="20" t="s">
        <v>72</v>
      </c>
      <c r="F22" s="46" t="s">
        <v>27</v>
      </c>
      <c r="G22" s="26" t="s">
        <v>80</v>
      </c>
      <c r="H22" s="59">
        <f t="shared" si="0"/>
        <v>46000</v>
      </c>
      <c r="I22" s="60">
        <v>46000</v>
      </c>
      <c r="J22" s="58"/>
      <c r="K22" s="58"/>
    </row>
    <row r="23" spans="1:11" ht="202.5" customHeight="1">
      <c r="A23" s="9"/>
      <c r="B23" s="27"/>
      <c r="C23" s="27">
        <v>9800</v>
      </c>
      <c r="D23" s="28" t="s">
        <v>71</v>
      </c>
      <c r="E23" s="20" t="s">
        <v>72</v>
      </c>
      <c r="F23" s="45" t="s">
        <v>87</v>
      </c>
      <c r="G23" s="26" t="s">
        <v>88</v>
      </c>
      <c r="H23" s="59">
        <f t="shared" si="0"/>
        <v>470000</v>
      </c>
      <c r="I23" s="60">
        <v>470000</v>
      </c>
      <c r="J23" s="58"/>
      <c r="K23" s="58"/>
    </row>
    <row r="24" spans="1:11" ht="78" customHeight="1">
      <c r="A24" s="9"/>
      <c r="B24" s="27"/>
      <c r="C24" s="27">
        <v>9800</v>
      </c>
      <c r="D24" s="28" t="s">
        <v>71</v>
      </c>
      <c r="E24" s="57" t="s">
        <v>72</v>
      </c>
      <c r="F24" s="56" t="s">
        <v>116</v>
      </c>
      <c r="G24" s="26" t="s">
        <v>117</v>
      </c>
      <c r="H24" s="58">
        <f aca="true" t="shared" si="1" ref="H24:H30">I24+J24</f>
        <v>120000</v>
      </c>
      <c r="I24" s="60"/>
      <c r="J24" s="58">
        <v>120000</v>
      </c>
      <c r="K24" s="58">
        <v>120000</v>
      </c>
    </row>
    <row r="25" spans="1:11" ht="78" customHeight="1">
      <c r="A25" s="9"/>
      <c r="B25" s="27"/>
      <c r="C25" s="27">
        <v>9800</v>
      </c>
      <c r="D25" s="28" t="s">
        <v>71</v>
      </c>
      <c r="E25" s="57" t="s">
        <v>72</v>
      </c>
      <c r="F25" s="63" t="s">
        <v>119</v>
      </c>
      <c r="G25" s="26" t="s">
        <v>123</v>
      </c>
      <c r="H25" s="58">
        <f t="shared" si="1"/>
        <v>70000</v>
      </c>
      <c r="I25" s="60">
        <v>70000</v>
      </c>
      <c r="J25" s="58"/>
      <c r="K25" s="58"/>
    </row>
    <row r="26" spans="1:11" ht="150" customHeight="1">
      <c r="A26" s="9"/>
      <c r="B26" s="27"/>
      <c r="C26" s="27">
        <v>9800</v>
      </c>
      <c r="D26" s="28" t="s">
        <v>71</v>
      </c>
      <c r="E26" s="57" t="s">
        <v>72</v>
      </c>
      <c r="F26" s="64" t="s">
        <v>120</v>
      </c>
      <c r="G26" s="26" t="s">
        <v>126</v>
      </c>
      <c r="H26" s="58">
        <f t="shared" si="1"/>
        <v>14300</v>
      </c>
      <c r="I26" s="60">
        <v>14300</v>
      </c>
      <c r="J26" s="58"/>
      <c r="K26" s="58"/>
    </row>
    <row r="27" spans="1:11" ht="93.75" customHeight="1">
      <c r="A27" s="9"/>
      <c r="B27" s="27"/>
      <c r="C27" s="27">
        <v>9800</v>
      </c>
      <c r="D27" s="28" t="s">
        <v>71</v>
      </c>
      <c r="E27" s="57" t="s">
        <v>72</v>
      </c>
      <c r="F27" s="54" t="s">
        <v>127</v>
      </c>
      <c r="G27" s="26" t="s">
        <v>128</v>
      </c>
      <c r="H27" s="58">
        <v>16103</v>
      </c>
      <c r="I27" s="60">
        <v>16103</v>
      </c>
      <c r="J27" s="58"/>
      <c r="K27" s="58"/>
    </row>
    <row r="28" spans="1:11" ht="60" customHeight="1">
      <c r="A28" s="9"/>
      <c r="B28" s="17" t="s">
        <v>109</v>
      </c>
      <c r="C28" s="27"/>
      <c r="D28" s="28"/>
      <c r="E28" s="55" t="s">
        <v>118</v>
      </c>
      <c r="F28" s="46"/>
      <c r="G28" s="26"/>
      <c r="H28" s="58">
        <f t="shared" si="1"/>
        <v>60900</v>
      </c>
      <c r="I28" s="58">
        <f>SUM(I29)</f>
        <v>60900</v>
      </c>
      <c r="J28" s="58"/>
      <c r="K28" s="58"/>
    </row>
    <row r="29" spans="1:11" ht="61.5" customHeight="1">
      <c r="A29" s="9"/>
      <c r="B29" s="17" t="s">
        <v>110</v>
      </c>
      <c r="C29" s="27"/>
      <c r="D29" s="28"/>
      <c r="E29" s="55" t="s">
        <v>111</v>
      </c>
      <c r="F29" s="46"/>
      <c r="G29" s="26"/>
      <c r="H29" s="58">
        <f t="shared" si="1"/>
        <v>60900</v>
      </c>
      <c r="I29" s="58">
        <f>SUM(I30)</f>
        <v>60900</v>
      </c>
      <c r="J29" s="58"/>
      <c r="K29" s="58"/>
    </row>
    <row r="30" spans="1:11" ht="94.5" customHeight="1">
      <c r="A30" s="9"/>
      <c r="B30" s="15" t="s">
        <v>105</v>
      </c>
      <c r="C30" s="15" t="s">
        <v>106</v>
      </c>
      <c r="D30" s="16" t="s">
        <v>107</v>
      </c>
      <c r="E30" s="14" t="s">
        <v>108</v>
      </c>
      <c r="F30" s="51" t="s">
        <v>98</v>
      </c>
      <c r="G30" s="29" t="s">
        <v>100</v>
      </c>
      <c r="H30" s="59">
        <f t="shared" si="1"/>
        <v>60900</v>
      </c>
      <c r="I30" s="60">
        <v>60900</v>
      </c>
      <c r="J30" s="58"/>
      <c r="K30" s="58"/>
    </row>
    <row r="31" spans="1:11" ht="79.5" customHeight="1">
      <c r="A31" s="9"/>
      <c r="B31" s="23" t="s">
        <v>112</v>
      </c>
      <c r="C31" s="23"/>
      <c r="D31" s="23"/>
      <c r="E31" s="42" t="s">
        <v>121</v>
      </c>
      <c r="F31" s="13"/>
      <c r="G31" s="13"/>
      <c r="H31" s="58">
        <f>H32</f>
        <v>7200050</v>
      </c>
      <c r="I31" s="58">
        <f>I32</f>
        <v>6911050</v>
      </c>
      <c r="J31" s="58">
        <f>J32</f>
        <v>289000</v>
      </c>
      <c r="K31" s="58">
        <f>K32</f>
        <v>289000</v>
      </c>
    </row>
    <row r="32" spans="1:11" ht="71.25" customHeight="1">
      <c r="A32" s="9"/>
      <c r="B32" s="23" t="s">
        <v>113</v>
      </c>
      <c r="C32" s="23"/>
      <c r="D32" s="23"/>
      <c r="E32" s="42" t="s">
        <v>122</v>
      </c>
      <c r="F32" s="13"/>
      <c r="G32" s="13"/>
      <c r="H32" s="58">
        <f t="shared" si="0"/>
        <v>7200050</v>
      </c>
      <c r="I32" s="58">
        <f>SUM(I33:I37)</f>
        <v>6911050</v>
      </c>
      <c r="J32" s="58">
        <f>J33+J34+J35+J36+J37</f>
        <v>289000</v>
      </c>
      <c r="K32" s="58">
        <f>K33+K34+K35+K36+K37</f>
        <v>289000</v>
      </c>
    </row>
    <row r="33" spans="1:11" ht="78" customHeight="1">
      <c r="A33" s="9"/>
      <c r="B33" s="27" t="s">
        <v>29</v>
      </c>
      <c r="C33" s="27" t="s">
        <v>30</v>
      </c>
      <c r="D33" s="28" t="s">
        <v>31</v>
      </c>
      <c r="E33" s="20" t="s">
        <v>32</v>
      </c>
      <c r="F33" s="29" t="s">
        <v>33</v>
      </c>
      <c r="G33" s="26" t="s">
        <v>28</v>
      </c>
      <c r="H33" s="59">
        <f t="shared" si="0"/>
        <v>3595300</v>
      </c>
      <c r="I33" s="60">
        <v>3365300</v>
      </c>
      <c r="J33" s="58">
        <v>230000</v>
      </c>
      <c r="K33" s="58">
        <v>230000</v>
      </c>
    </row>
    <row r="34" spans="1:11" ht="73.5" customHeight="1">
      <c r="A34" s="9"/>
      <c r="B34" s="27" t="s">
        <v>34</v>
      </c>
      <c r="C34" s="27" t="s">
        <v>35</v>
      </c>
      <c r="D34" s="28" t="s">
        <v>36</v>
      </c>
      <c r="E34" s="20" t="s">
        <v>37</v>
      </c>
      <c r="F34" s="29" t="s">
        <v>38</v>
      </c>
      <c r="G34" s="26" t="s">
        <v>39</v>
      </c>
      <c r="H34" s="59">
        <f t="shared" si="0"/>
        <v>1757573</v>
      </c>
      <c r="I34" s="60">
        <v>1698573</v>
      </c>
      <c r="J34" s="60">
        <v>59000</v>
      </c>
      <c r="K34" s="60">
        <v>59000</v>
      </c>
    </row>
    <row r="35" spans="1:11" ht="99" customHeight="1">
      <c r="A35" s="9"/>
      <c r="B35" s="27" t="s">
        <v>34</v>
      </c>
      <c r="C35" s="27" t="s">
        <v>35</v>
      </c>
      <c r="D35" s="28" t="s">
        <v>36</v>
      </c>
      <c r="E35" s="20" t="s">
        <v>37</v>
      </c>
      <c r="F35" s="29" t="s">
        <v>40</v>
      </c>
      <c r="G35" s="26" t="s">
        <v>41</v>
      </c>
      <c r="H35" s="59">
        <f t="shared" si="0"/>
        <v>199150</v>
      </c>
      <c r="I35" s="60">
        <v>199150</v>
      </c>
      <c r="J35" s="58"/>
      <c r="K35" s="58"/>
    </row>
    <row r="36" spans="1:11" ht="77.25" customHeight="1">
      <c r="A36" s="9"/>
      <c r="B36" s="27" t="s">
        <v>34</v>
      </c>
      <c r="C36" s="27" t="s">
        <v>35</v>
      </c>
      <c r="D36" s="28" t="s">
        <v>36</v>
      </c>
      <c r="E36" s="20" t="s">
        <v>37</v>
      </c>
      <c r="F36" s="38" t="s">
        <v>67</v>
      </c>
      <c r="G36" s="26" t="s">
        <v>68</v>
      </c>
      <c r="H36" s="59">
        <f t="shared" si="0"/>
        <v>124122</v>
      </c>
      <c r="I36" s="60">
        <v>124122</v>
      </c>
      <c r="J36" s="58"/>
      <c r="K36" s="58"/>
    </row>
    <row r="37" spans="1:11" ht="78.75" customHeight="1">
      <c r="A37" s="9"/>
      <c r="B37" s="22"/>
      <c r="C37" s="23"/>
      <c r="D37" s="23"/>
      <c r="E37" s="24"/>
      <c r="F37" s="39" t="s">
        <v>65</v>
      </c>
      <c r="G37" s="26" t="s">
        <v>66</v>
      </c>
      <c r="H37" s="58">
        <f t="shared" si="0"/>
        <v>1523905</v>
      </c>
      <c r="I37" s="58">
        <f>SUM(I38:I42)</f>
        <v>1523905</v>
      </c>
      <c r="J37" s="58"/>
      <c r="K37" s="58"/>
    </row>
    <row r="38" spans="1:11" ht="72" customHeight="1">
      <c r="A38" s="9"/>
      <c r="B38" s="34" t="s">
        <v>48</v>
      </c>
      <c r="C38" s="34" t="s">
        <v>49</v>
      </c>
      <c r="D38" s="34" t="s">
        <v>50</v>
      </c>
      <c r="E38" s="35" t="s">
        <v>51</v>
      </c>
      <c r="F38" s="37"/>
      <c r="G38" s="26"/>
      <c r="H38" s="59">
        <f t="shared" si="0"/>
        <v>9000</v>
      </c>
      <c r="I38" s="60">
        <v>9000</v>
      </c>
      <c r="J38" s="58"/>
      <c r="K38" s="58"/>
    </row>
    <row r="39" spans="1:11" ht="47.25" customHeight="1">
      <c r="A39" s="9"/>
      <c r="B39" s="34" t="s">
        <v>52</v>
      </c>
      <c r="C39" s="34" t="s">
        <v>53</v>
      </c>
      <c r="D39" s="34" t="s">
        <v>50</v>
      </c>
      <c r="E39" s="35" t="s">
        <v>54</v>
      </c>
      <c r="F39" s="36"/>
      <c r="G39" s="35"/>
      <c r="H39" s="59">
        <f t="shared" si="0"/>
        <v>465926</v>
      </c>
      <c r="I39" s="60">
        <v>465926</v>
      </c>
      <c r="J39" s="58"/>
      <c r="K39" s="58"/>
    </row>
    <row r="40" spans="1:11" ht="47.25" customHeight="1">
      <c r="A40" s="9"/>
      <c r="B40" s="34" t="s">
        <v>55</v>
      </c>
      <c r="C40" s="34" t="s">
        <v>56</v>
      </c>
      <c r="D40" s="34" t="s">
        <v>50</v>
      </c>
      <c r="E40" s="35" t="s">
        <v>57</v>
      </c>
      <c r="F40" s="36"/>
      <c r="G40" s="35"/>
      <c r="H40" s="59">
        <f t="shared" si="0"/>
        <v>282026</v>
      </c>
      <c r="I40" s="60">
        <v>282026</v>
      </c>
      <c r="J40" s="58"/>
      <c r="K40" s="58"/>
    </row>
    <row r="41" spans="1:11" ht="47.25" customHeight="1">
      <c r="A41" s="9"/>
      <c r="B41" s="34" t="s">
        <v>58</v>
      </c>
      <c r="C41" s="34" t="s">
        <v>59</v>
      </c>
      <c r="D41" s="34">
        <v>1090</v>
      </c>
      <c r="E41" s="35" t="s">
        <v>60</v>
      </c>
      <c r="F41" s="36"/>
      <c r="G41" s="35"/>
      <c r="H41" s="59">
        <f t="shared" si="0"/>
        <v>379133</v>
      </c>
      <c r="I41" s="60">
        <v>379133</v>
      </c>
      <c r="J41" s="58"/>
      <c r="K41" s="58"/>
    </row>
    <row r="42" spans="1:11" ht="99" customHeight="1">
      <c r="A42" s="9"/>
      <c r="B42" s="34" t="s">
        <v>61</v>
      </c>
      <c r="C42" s="15" t="s">
        <v>62</v>
      </c>
      <c r="D42" s="16" t="s">
        <v>63</v>
      </c>
      <c r="E42" s="14" t="s">
        <v>64</v>
      </c>
      <c r="F42" s="36"/>
      <c r="G42" s="35"/>
      <c r="H42" s="59">
        <f t="shared" si="0"/>
        <v>387820</v>
      </c>
      <c r="I42" s="60">
        <v>387820</v>
      </c>
      <c r="J42" s="58"/>
      <c r="K42" s="58"/>
    </row>
    <row r="43" spans="1:11" ht="47.25" customHeight="1">
      <c r="A43" s="9"/>
      <c r="B43" s="17" t="s">
        <v>42</v>
      </c>
      <c r="C43" s="30"/>
      <c r="D43" s="31"/>
      <c r="E43" s="32" t="s">
        <v>115</v>
      </c>
      <c r="F43" s="13"/>
      <c r="G43" s="13"/>
      <c r="H43" s="58">
        <f t="shared" si="0"/>
        <v>53000</v>
      </c>
      <c r="I43" s="58">
        <v>53000</v>
      </c>
      <c r="J43" s="58"/>
      <c r="K43" s="58"/>
    </row>
    <row r="44" spans="2:11" ht="51" customHeight="1">
      <c r="B44" s="17" t="s">
        <v>43</v>
      </c>
      <c r="C44" s="30"/>
      <c r="D44" s="31"/>
      <c r="E44" s="33" t="s">
        <v>114</v>
      </c>
      <c r="F44" s="25"/>
      <c r="G44" s="26"/>
      <c r="H44" s="59">
        <f t="shared" si="0"/>
        <v>53000</v>
      </c>
      <c r="I44" s="60">
        <v>53000</v>
      </c>
      <c r="J44" s="60">
        <f>J45</f>
        <v>0</v>
      </c>
      <c r="K44" s="60">
        <f>K45</f>
        <v>0</v>
      </c>
    </row>
    <row r="45" spans="2:11" ht="72" customHeight="1">
      <c r="B45" s="15" t="s">
        <v>44</v>
      </c>
      <c r="C45" s="15">
        <v>4082</v>
      </c>
      <c r="D45" s="16" t="s">
        <v>46</v>
      </c>
      <c r="E45" s="14" t="s">
        <v>45</v>
      </c>
      <c r="F45" s="25" t="s">
        <v>47</v>
      </c>
      <c r="G45" s="26" t="s">
        <v>79</v>
      </c>
      <c r="H45" s="59">
        <f t="shared" si="0"/>
        <v>53000</v>
      </c>
      <c r="I45" s="60">
        <v>53000</v>
      </c>
      <c r="J45" s="58"/>
      <c r="K45" s="58"/>
    </row>
    <row r="46" spans="2:11" ht="33.75" customHeight="1">
      <c r="B46" s="17"/>
      <c r="C46" s="17"/>
      <c r="D46" s="18"/>
      <c r="E46" s="20"/>
      <c r="F46" s="19"/>
      <c r="G46" s="11"/>
      <c r="H46" s="62">
        <f t="shared" si="0"/>
        <v>9734696</v>
      </c>
      <c r="I46" s="58">
        <f>I12+I28+I31+I43</f>
        <v>8908326</v>
      </c>
      <c r="J46" s="58">
        <f>J43+J31+J12</f>
        <v>826370</v>
      </c>
      <c r="K46" s="58">
        <f>K43+K31+K12</f>
        <v>570070</v>
      </c>
    </row>
    <row r="47" spans="8:10" ht="42.75" customHeight="1">
      <c r="H47" s="47"/>
      <c r="I47" s="47"/>
      <c r="J47" s="47"/>
    </row>
    <row r="48" spans="5:11" ht="18.75">
      <c r="E48" s="65" t="s">
        <v>24</v>
      </c>
      <c r="F48" s="65"/>
      <c r="G48" s="71" t="s">
        <v>25</v>
      </c>
      <c r="H48" s="71"/>
      <c r="I48" s="71"/>
      <c r="J48" s="1"/>
      <c r="K48" s="1"/>
    </row>
    <row r="50" ht="12.75">
      <c r="G50" s="4" t="s">
        <v>17</v>
      </c>
    </row>
    <row r="51" ht="12.75">
      <c r="F51" s="4" t="s">
        <v>17</v>
      </c>
    </row>
    <row r="80" ht="12.75">
      <c r="F80" s="4" t="s">
        <v>17</v>
      </c>
    </row>
  </sheetData>
  <sheetProtection/>
  <mergeCells count="18">
    <mergeCell ref="G48:I48"/>
    <mergeCell ref="G10:G11"/>
    <mergeCell ref="I2:K2"/>
    <mergeCell ref="I3:K3"/>
    <mergeCell ref="I4:K4"/>
    <mergeCell ref="I5:K5"/>
    <mergeCell ref="H10:H11"/>
    <mergeCell ref="I10:I11"/>
    <mergeCell ref="J10:K10"/>
    <mergeCell ref="B8:C8"/>
    <mergeCell ref="B9:C9"/>
    <mergeCell ref="B1:K1"/>
    <mergeCell ref="B7:K7"/>
    <mergeCell ref="B10:B11"/>
    <mergeCell ref="C10:C11"/>
    <mergeCell ref="D10:D11"/>
    <mergeCell ref="E10:E11"/>
    <mergeCell ref="F10:F11"/>
  </mergeCells>
  <printOptions/>
  <pageMargins left="0.7480314960629921" right="0.7480314960629921" top="0.71" bottom="0.58" header="0.5118110236220472" footer="0.5118110236220472"/>
  <pageSetup fitToHeight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2021-12-29T10:05:10Z</cp:lastPrinted>
  <dcterms:created xsi:type="dcterms:W3CDTF">1996-10-08T23:32:33Z</dcterms:created>
  <dcterms:modified xsi:type="dcterms:W3CDTF">2021-12-29T10:05:12Z</dcterms:modified>
  <cp:category/>
  <cp:version/>
  <cp:contentType/>
  <cp:contentStatus/>
</cp:coreProperties>
</file>